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A3DD98CE-F5CC-4111-8496-986217E996A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 iterateDelta="9.999999999999445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9" i="1" l="1"/>
  <c r="C7" i="1" l="1"/>
  <c r="C3" i="1" l="1"/>
  <c r="C6" i="1" l="1"/>
  <c r="C8" i="1" l="1"/>
  <c r="C4" i="1" l="1"/>
  <c r="C5" i="1" s="1"/>
  <c r="C2" i="1"/>
  <c r="C1" i="1"/>
  <c r="C10" i="1" l="1"/>
</calcChain>
</file>

<file path=xl/sharedStrings.xml><?xml version="1.0" encoding="utf-8"?>
<sst xmlns="http://schemas.openxmlformats.org/spreadsheetml/2006/main" count="25" uniqueCount="19">
  <si>
    <r>
      <t>m</t>
    </r>
    <r>
      <rPr>
        <vertAlign val="superscript"/>
        <sz val="11"/>
        <color theme="1"/>
        <rFont val="等线"/>
        <family val="3"/>
        <charset val="134"/>
        <scheme val="minor"/>
      </rPr>
      <t>3</t>
    </r>
    <phoneticPr fontId="1" type="noConversion"/>
  </si>
  <si>
    <r>
      <t>ft</t>
    </r>
    <r>
      <rPr>
        <vertAlign val="superscript"/>
        <sz val="11"/>
        <color theme="1"/>
        <rFont val="等线"/>
        <family val="3"/>
        <charset val="134"/>
        <scheme val="minor"/>
      </rPr>
      <t>3</t>
    </r>
    <phoneticPr fontId="1" type="noConversion"/>
  </si>
  <si>
    <r>
      <t>ft</t>
    </r>
    <r>
      <rPr>
        <vertAlign val="super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3"/>
        <charset val="134"/>
        <scheme val="minor"/>
      </rPr>
      <t>/d</t>
    </r>
    <phoneticPr fontId="1" type="noConversion"/>
  </si>
  <si>
    <r>
      <t>m</t>
    </r>
    <r>
      <rPr>
        <vertAlign val="superscript"/>
        <sz val="11"/>
        <color theme="1"/>
        <rFont val="等线"/>
        <family val="2"/>
        <scheme val="minor"/>
      </rPr>
      <t>3</t>
    </r>
    <r>
      <rPr>
        <sz val="11"/>
        <color theme="1"/>
        <rFont val="等线"/>
        <family val="3"/>
        <charset val="134"/>
        <scheme val="minor"/>
      </rPr>
      <t>/year</t>
    </r>
    <phoneticPr fontId="1" type="noConversion"/>
  </si>
  <si>
    <r>
      <t>m</t>
    </r>
    <r>
      <rPr>
        <vertAlign val="superscript"/>
        <sz val="11"/>
        <color theme="1"/>
        <rFont val="等线"/>
        <family val="2"/>
        <scheme val="minor"/>
      </rPr>
      <t>3</t>
    </r>
    <phoneticPr fontId="1" type="noConversion"/>
  </si>
  <si>
    <t>ton</t>
    <phoneticPr fontId="1" type="noConversion"/>
  </si>
  <si>
    <r>
      <t>万m</t>
    </r>
    <r>
      <rPr>
        <vertAlign val="superscript"/>
        <sz val="11"/>
        <color theme="1"/>
        <rFont val="等线"/>
        <family val="2"/>
        <scheme val="minor"/>
      </rPr>
      <t>3</t>
    </r>
    <phoneticPr fontId="1" type="noConversion"/>
  </si>
  <si>
    <t>bcf</t>
    <phoneticPr fontId="1" type="noConversion"/>
  </si>
  <si>
    <r>
      <t>万m</t>
    </r>
    <r>
      <rPr>
        <vertAlign val="superscript"/>
        <sz val="11"/>
        <color theme="1"/>
        <rFont val="等线"/>
        <family val="3"/>
        <charset val="134"/>
        <scheme val="minor"/>
      </rPr>
      <t>3</t>
    </r>
    <phoneticPr fontId="1" type="noConversion"/>
  </si>
  <si>
    <t>t</t>
    <phoneticPr fontId="1" type="noConversion"/>
  </si>
  <si>
    <t>bcf/d</t>
  </si>
  <si>
    <r>
      <t>billion m</t>
    </r>
    <r>
      <rPr>
        <vertAlign val="super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2"/>
        <scheme val="minor"/>
      </rPr>
      <t>/a</t>
    </r>
    <phoneticPr fontId="1" type="noConversion"/>
  </si>
  <si>
    <t>bcf</t>
    <phoneticPr fontId="1" type="noConversion"/>
  </si>
  <si>
    <t>亿立方米</t>
    <phoneticPr fontId="1" type="noConversion"/>
  </si>
  <si>
    <t>亿m3</t>
    <phoneticPr fontId="1" type="noConversion"/>
  </si>
  <si>
    <t>万ton</t>
    <phoneticPr fontId="1" type="noConversion"/>
  </si>
  <si>
    <t>LNG经验数据</t>
    <phoneticPr fontId="1" type="noConversion"/>
  </si>
  <si>
    <t>t</t>
    <phoneticPr fontId="1" type="noConversion"/>
  </si>
  <si>
    <t>MMBtu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</si>
</sst>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vertAlign val="superscript"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6" fontId="0" fillId="0" borderId="0" xfId="0" applyNumberFormat="1"/>
    <xf numFmtId="177" fontId="0" fillId="0" borderId="0" xfId="0" applyNumberFormat="1"/>
    <xf numFmtId="2" fontId="0" fillId="0" borderId="0" xfId="0" applyNumberFormat="1"/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A16" sqref="A16"/>
    </sheetView>
  </sheetViews>
  <sheetFormatPr defaultRowHeight="13.8" x14ac:dyDescent="0.25"/>
  <cols>
    <col min="3" max="3" width="8.88671875" customWidth="1"/>
  </cols>
  <sheetData>
    <row r="1" spans="1:4" ht="16.2" x14ac:dyDescent="0.25">
      <c r="A1">
        <v>1</v>
      </c>
      <c r="B1" t="s">
        <v>0</v>
      </c>
      <c r="C1">
        <f>A1*35.315</f>
        <v>35.314999999999998</v>
      </c>
      <c r="D1" t="s">
        <v>1</v>
      </c>
    </row>
    <row r="2" spans="1:4" ht="16.2" x14ac:dyDescent="0.25">
      <c r="A2">
        <v>1</v>
      </c>
      <c r="B2" t="s">
        <v>1</v>
      </c>
      <c r="C2" s="1">
        <f>A2/35.315</f>
        <v>2.8316579357213649E-2</v>
      </c>
      <c r="D2" t="s">
        <v>0</v>
      </c>
    </row>
    <row r="3" spans="1:4" ht="16.2" x14ac:dyDescent="0.25">
      <c r="A3">
        <v>3.8</v>
      </c>
      <c r="B3" t="s">
        <v>2</v>
      </c>
      <c r="C3" s="2">
        <f>A3/35.315*365</f>
        <v>39.275095568455335</v>
      </c>
      <c r="D3" t="s">
        <v>3</v>
      </c>
    </row>
    <row r="4" spans="1:4" ht="16.2" x14ac:dyDescent="0.25">
      <c r="A4">
        <v>1</v>
      </c>
      <c r="B4" t="s">
        <v>4</v>
      </c>
      <c r="C4">
        <f>A4/1400</f>
        <v>7.1428571428571429E-4</v>
      </c>
      <c r="D4" t="s">
        <v>5</v>
      </c>
    </row>
    <row r="5" spans="1:4" ht="16.2" x14ac:dyDescent="0.25">
      <c r="A5">
        <v>1</v>
      </c>
      <c r="B5" t="s">
        <v>6</v>
      </c>
      <c r="C5" s="3">
        <f>A5*C4*10000</f>
        <v>7.1428571428571432</v>
      </c>
      <c r="D5" t="s">
        <v>5</v>
      </c>
    </row>
    <row r="6" spans="1:4" x14ac:dyDescent="0.25">
      <c r="A6">
        <v>45</v>
      </c>
      <c r="B6" t="s">
        <v>14</v>
      </c>
      <c r="C6" s="3">
        <f>A6*7.14</f>
        <v>321.3</v>
      </c>
      <c r="D6" t="s">
        <v>15</v>
      </c>
    </row>
    <row r="7" spans="1:4" ht="16.2" x14ac:dyDescent="0.25">
      <c r="A7">
        <v>83.3</v>
      </c>
      <c r="B7" t="s">
        <v>7</v>
      </c>
      <c r="C7">
        <f>10^5/35.315*A7</f>
        <v>235877.10604558969</v>
      </c>
      <c r="D7" t="s">
        <v>8</v>
      </c>
    </row>
    <row r="8" spans="1:4" ht="16.2" x14ac:dyDescent="0.25">
      <c r="A8">
        <v>151.30000000000001</v>
      </c>
      <c r="B8" s="4" t="s">
        <v>9</v>
      </c>
      <c r="C8">
        <f>A8*1400</f>
        <v>211820.00000000003</v>
      </c>
      <c r="D8" t="s">
        <v>0</v>
      </c>
    </row>
    <row r="9" spans="1:4" ht="16.2" x14ac:dyDescent="0.25">
      <c r="A9">
        <v>92.2</v>
      </c>
      <c r="B9" t="s">
        <v>10</v>
      </c>
      <c r="C9">
        <f>A9*365/C1</f>
        <v>952.93784510831097</v>
      </c>
      <c r="D9" t="s">
        <v>11</v>
      </c>
    </row>
    <row r="10" spans="1:4" x14ac:dyDescent="0.25">
      <c r="A10">
        <v>212.62299999999999</v>
      </c>
      <c r="B10" t="s">
        <v>12</v>
      </c>
      <c r="C10">
        <f>A10*C2*10</f>
        <v>60.207560526688376</v>
      </c>
      <c r="D10" t="s">
        <v>13</v>
      </c>
    </row>
    <row r="14" spans="1:4" x14ac:dyDescent="0.25">
      <c r="A14" t="s">
        <v>16</v>
      </c>
    </row>
    <row r="15" spans="1:4" x14ac:dyDescent="0.25">
      <c r="A15">
        <v>1</v>
      </c>
      <c r="B15" t="s">
        <v>17</v>
      </c>
      <c r="C15">
        <f>A15*53.4</f>
        <v>53.4</v>
      </c>
      <c r="D15" t="s">
        <v>18</v>
      </c>
    </row>
    <row r="16" spans="1:4" ht="16.2" x14ac:dyDescent="0.25">
      <c r="A16">
        <v>1</v>
      </c>
      <c r="B16" t="s">
        <v>4</v>
      </c>
      <c r="C16">
        <f>A16*24</f>
        <v>24</v>
      </c>
      <c r="D16" t="s">
        <v>18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2019-04-18T08:11:58Z</dcterms:modified>
</cp:coreProperties>
</file>